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085" windowHeight="2895" activeTab="0"/>
  </bookViews>
  <sheets>
    <sheet name="0049" sheetId="1" r:id="rId1"/>
  </sheets>
  <definedNames>
    <definedName name="mi1">'0049'!$O$31</definedName>
  </definedNames>
  <calcPr fullCalcOnLoad="1"/>
</workbook>
</file>

<file path=xl/sharedStrings.xml><?xml version="1.0" encoding="utf-8"?>
<sst xmlns="http://schemas.openxmlformats.org/spreadsheetml/2006/main" count="26" uniqueCount="25">
  <si>
    <t>a rozptyl této veličiny.</t>
  </si>
  <si>
    <t>přibližné řešení:</t>
  </si>
  <si>
    <t>n</t>
  </si>
  <si>
    <r>
      <t>x</t>
    </r>
    <r>
      <rPr>
        <vertAlign val="subscript"/>
        <sz val="10"/>
        <rFont val="Arial"/>
        <family val="2"/>
      </rPr>
      <t>n</t>
    </r>
  </si>
  <si>
    <r>
      <t>f(x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</si>
  <si>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x</t>
    </r>
    <r>
      <rPr>
        <vertAlign val="subscript"/>
        <sz val="10"/>
        <rFont val="Arial"/>
        <family val="2"/>
      </rPr>
      <t>n*</t>
    </r>
    <r>
      <rPr>
        <sz val="10"/>
        <rFont val="Arial"/>
        <family val="2"/>
      </rPr>
      <t>f(x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</si>
  <si>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x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*f(x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</si>
  <si>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(x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-mi1)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*f(x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</si>
  <si>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μ</t>
    </r>
    <r>
      <rPr>
        <b/>
        <vertAlign val="subscript"/>
        <sz val="10"/>
        <rFont val="Arial"/>
        <family val="2"/>
      </rPr>
      <t>1</t>
    </r>
  </si>
  <si>
    <r>
      <t>μ</t>
    </r>
    <r>
      <rPr>
        <b/>
        <vertAlign val="subscript"/>
        <sz val="10"/>
        <rFont val="Arial"/>
        <family val="2"/>
      </rPr>
      <t>2</t>
    </r>
  </si>
  <si>
    <r>
      <t>ν</t>
    </r>
    <r>
      <rPr>
        <b/>
        <vertAlign val="subscript"/>
        <sz val="10"/>
        <rFont val="Arial"/>
        <family val="2"/>
      </rPr>
      <t>2</t>
    </r>
  </si>
  <si>
    <t>alternativní výpočet disperze:</t>
  </si>
  <si>
    <r>
      <t>ν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μ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μ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</si>
  <si>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t>teoretické řešení:</t>
  </si>
  <si>
    <t>Poznámka:</t>
  </si>
  <si>
    <t>Příklad je demonstrací časté situace, v níž problém náhodné veličiny</t>
  </si>
  <si>
    <t>s nekonečně mnoha hodnotami řešíme jako problém s konečným definičním oborem.</t>
  </si>
  <si>
    <t>Zda jsme zvolili dostatečné množství hodnot, usoudíme zjištěním mezisoučtu</t>
  </si>
  <si>
    <t>Ten by měl být dostatečně blízký 1.</t>
  </si>
  <si>
    <t>(Pomocí možnosti sledovat průběžný součet vybraných polí na stavovém řádku</t>
  </si>
  <si>
    <t>ověř, zda bylo možno použít i menšího počtu hodnot náhodné veličiny.)</t>
  </si>
  <si>
    <t xml:space="preserve">Výpočet disperze přímou cestou přes součet nekonečné řady by tady byl </t>
  </si>
  <si>
    <t>značně složitější. Tím důležitější je tedy numerický postup uvedený výše.</t>
  </si>
  <si>
    <t xml:space="preserve">Výsledkem náhodného pokusu je náhodná veličina, nabývající hodnot 1/n   </t>
  </si>
  <si>
    <t xml:space="preserve">s pravděpodobnostmi nepřímo úměrnými 3n. Určete střední hodnotu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</si>
</sst>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8</xdr:col>
      <xdr:colOff>95250</xdr:colOff>
      <xdr:row>43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33475"/>
          <a:ext cx="436245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42</xdr:row>
      <xdr:rowOff>47625</xdr:rowOff>
    </xdr:from>
    <xdr:to>
      <xdr:col>12</xdr:col>
      <xdr:colOff>638175</xdr:colOff>
      <xdr:row>44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699135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Q52"/>
  <sheetViews>
    <sheetView showGridLines="0" tabSelected="1" workbookViewId="0" topLeftCell="A2">
      <selection activeCell="D48" sqref="D48"/>
    </sheetView>
  </sheetViews>
  <sheetFormatPr defaultColWidth="9.140625" defaultRowHeight="12.75"/>
  <cols>
    <col min="1" max="9" width="9.140625" style="1" customWidth="1"/>
    <col min="10" max="10" width="4.421875" style="1" customWidth="1"/>
    <col min="11" max="11" width="2.00390625" style="1" customWidth="1"/>
    <col min="12" max="12" width="9.140625" style="1" customWidth="1"/>
    <col min="13" max="14" width="11.421875" style="1" customWidth="1"/>
    <col min="15" max="15" width="11.8515625" style="1" customWidth="1"/>
    <col min="16" max="16" width="11.421875" style="1" customWidth="1"/>
    <col min="17" max="17" width="12.140625" style="1" bestFit="1" customWidth="1"/>
    <col min="18" max="16384" width="9.140625" style="1" customWidth="1"/>
  </cols>
  <sheetData>
    <row r="2" ht="12.75">
      <c r="B2" s="3" t="s">
        <v>23</v>
      </c>
    </row>
    <row r="3" ht="12.75">
      <c r="B3" s="3" t="s">
        <v>24</v>
      </c>
    </row>
    <row r="4" ht="12.75">
      <c r="B4" s="3" t="s">
        <v>0</v>
      </c>
    </row>
    <row r="6" spans="2:12" ht="12.75">
      <c r="B6" s="2" t="s">
        <v>13</v>
      </c>
      <c r="L6" s="2" t="s">
        <v>1</v>
      </c>
    </row>
    <row r="8" ht="13.5" thickBot="1"/>
    <row r="9" spans="12:17" ht="16.5" thickBot="1">
      <c r="L9" s="19" t="s">
        <v>2</v>
      </c>
      <c r="M9" s="12" t="s">
        <v>3</v>
      </c>
      <c r="N9" s="14" t="s">
        <v>4</v>
      </c>
      <c r="O9" s="23" t="s">
        <v>5</v>
      </c>
      <c r="P9" s="13" t="s">
        <v>6</v>
      </c>
      <c r="Q9" s="14" t="s">
        <v>7</v>
      </c>
    </row>
    <row r="10" spans="12:17" ht="12.75">
      <c r="L10" s="20">
        <v>1</v>
      </c>
      <c r="M10" s="27">
        <f>1/L10</f>
        <v>1</v>
      </c>
      <c r="N10" s="15">
        <f>2/3^L10</f>
        <v>0.6666666666666666</v>
      </c>
      <c r="O10" s="24">
        <f>M10*N10</f>
        <v>0.6666666666666666</v>
      </c>
      <c r="P10" s="11">
        <f>M10*O10</f>
        <v>0.6666666666666666</v>
      </c>
      <c r="Q10" s="15">
        <f aca="true" t="shared" si="0" ref="Q10:Q29">(M10-mi1)^2*N10</f>
        <v>0.02383158876337064</v>
      </c>
    </row>
    <row r="11" spans="12:17" ht="12.75">
      <c r="L11" s="21">
        <v>2</v>
      </c>
      <c r="M11" s="28">
        <f aca="true" t="shared" si="1" ref="M11:M29">1/L11</f>
        <v>0.5</v>
      </c>
      <c r="N11" s="16">
        <f aca="true" t="shared" si="2" ref="N11:N29">2/3^L11</f>
        <v>0.2222222222222222</v>
      </c>
      <c r="O11" s="25">
        <f aca="true" t="shared" si="3" ref="O11:O29">M11*N11</f>
        <v>0.1111111111111111</v>
      </c>
      <c r="P11" s="10">
        <f aca="true" t="shared" si="4" ref="P11:P29">M11*O11</f>
        <v>0.05555555555555555</v>
      </c>
      <c r="Q11" s="16">
        <f t="shared" si="0"/>
        <v>0.02148391096622782</v>
      </c>
    </row>
    <row r="12" spans="12:17" ht="12.75">
      <c r="L12" s="21">
        <v>3</v>
      </c>
      <c r="M12" s="28">
        <f t="shared" si="1"/>
        <v>0.3333333333333333</v>
      </c>
      <c r="N12" s="16">
        <f t="shared" si="2"/>
        <v>0.07407407407407407</v>
      </c>
      <c r="O12" s="25">
        <f t="shared" si="3"/>
        <v>0.024691358024691357</v>
      </c>
      <c r="P12" s="10">
        <f t="shared" si="4"/>
        <v>0.008230452674897118</v>
      </c>
      <c r="Q12" s="16">
        <f t="shared" si="0"/>
        <v>0.016896206113095755</v>
      </c>
    </row>
    <row r="13" spans="12:17" ht="12.75">
      <c r="L13" s="21">
        <v>4</v>
      </c>
      <c r="M13" s="28">
        <f t="shared" si="1"/>
        <v>0.25</v>
      </c>
      <c r="N13" s="16">
        <f t="shared" si="2"/>
        <v>0.024691358024691357</v>
      </c>
      <c r="O13" s="25">
        <f t="shared" si="3"/>
        <v>0.006172839506172839</v>
      </c>
      <c r="P13" s="10">
        <f t="shared" si="4"/>
        <v>0.0015432098765432098</v>
      </c>
      <c r="Q13" s="16">
        <f t="shared" si="0"/>
        <v>0.0077689557394940685</v>
      </c>
    </row>
    <row r="14" spans="12:17" ht="12.75">
      <c r="L14" s="21">
        <v>5</v>
      </c>
      <c r="M14" s="28">
        <f t="shared" si="1"/>
        <v>0.2</v>
      </c>
      <c r="N14" s="16">
        <f t="shared" si="2"/>
        <v>0.00823045267489712</v>
      </c>
      <c r="O14" s="25">
        <f t="shared" si="3"/>
        <v>0.001646090534979424</v>
      </c>
      <c r="P14" s="10">
        <f t="shared" si="4"/>
        <v>0.00032921810699588485</v>
      </c>
      <c r="Q14" s="16">
        <f t="shared" si="0"/>
        <v>0.003071899004689768</v>
      </c>
    </row>
    <row r="15" spans="12:17" ht="12.75">
      <c r="L15" s="21">
        <v>6</v>
      </c>
      <c r="M15" s="28">
        <f t="shared" si="1"/>
        <v>0.16666666666666666</v>
      </c>
      <c r="N15" s="16">
        <f t="shared" si="2"/>
        <v>0.0027434842249657062</v>
      </c>
      <c r="O15" s="25">
        <f t="shared" si="3"/>
        <v>0.00045724737082761767</v>
      </c>
      <c r="P15" s="10">
        <f t="shared" si="4"/>
        <v>7.620789513793628E-05</v>
      </c>
      <c r="Q15" s="16">
        <f t="shared" si="0"/>
        <v>0.0011387531447492889</v>
      </c>
    </row>
    <row r="16" spans="12:17" ht="12.75">
      <c r="L16" s="21">
        <v>7</v>
      </c>
      <c r="M16" s="28">
        <f t="shared" si="1"/>
        <v>0.14285714285714285</v>
      </c>
      <c r="N16" s="16">
        <f t="shared" si="2"/>
        <v>0.0009144947416552355</v>
      </c>
      <c r="O16" s="25">
        <f t="shared" si="3"/>
        <v>0.00013064210595074792</v>
      </c>
      <c r="P16" s="10">
        <f t="shared" si="4"/>
        <v>1.8663157992963988E-05</v>
      </c>
      <c r="Q16" s="16">
        <f t="shared" si="0"/>
        <v>0.000408158784938032</v>
      </c>
    </row>
    <row r="17" spans="12:17" ht="12.75">
      <c r="L17" s="21">
        <v>8</v>
      </c>
      <c r="M17" s="28">
        <f t="shared" si="1"/>
        <v>0.125</v>
      </c>
      <c r="N17" s="16">
        <f t="shared" si="2"/>
        <v>0.00030483158055174517</v>
      </c>
      <c r="O17" s="25">
        <f t="shared" si="3"/>
        <v>3.8103947568968146E-05</v>
      </c>
      <c r="P17" s="10">
        <f t="shared" si="4"/>
        <v>4.762993446121018E-06</v>
      </c>
      <c r="Q17" s="16">
        <f t="shared" si="0"/>
        <v>0.00014342333836313127</v>
      </c>
    </row>
    <row r="18" spans="12:17" ht="12.75">
      <c r="L18" s="21">
        <v>9</v>
      </c>
      <c r="M18" s="28">
        <f t="shared" si="1"/>
        <v>0.1111111111111111</v>
      </c>
      <c r="N18" s="16">
        <f t="shared" si="2"/>
        <v>0.00010161052685058171</v>
      </c>
      <c r="O18" s="25">
        <f t="shared" si="3"/>
        <v>1.1290058538953523E-05</v>
      </c>
      <c r="P18" s="10">
        <f t="shared" si="4"/>
        <v>1.2544509487726136E-06</v>
      </c>
      <c r="Q18" s="16">
        <f t="shared" si="0"/>
        <v>4.9763428324093795E-05</v>
      </c>
    </row>
    <row r="19" spans="12:17" ht="12.75">
      <c r="L19" s="21">
        <v>10</v>
      </c>
      <c r="M19" s="28">
        <f t="shared" si="1"/>
        <v>0.1</v>
      </c>
      <c r="N19" s="16">
        <f t="shared" si="2"/>
        <v>3.387017561686057E-05</v>
      </c>
      <c r="O19" s="25">
        <f t="shared" si="3"/>
        <v>3.3870175616860573E-06</v>
      </c>
      <c r="P19" s="10">
        <f t="shared" si="4"/>
        <v>3.3870175616860577E-07</v>
      </c>
      <c r="Q19" s="16">
        <f t="shared" si="0"/>
        <v>1.7118724188738187E-05</v>
      </c>
    </row>
    <row r="20" spans="12:17" ht="12.75">
      <c r="L20" s="21">
        <v>11</v>
      </c>
      <c r="M20" s="28">
        <f t="shared" si="1"/>
        <v>0.09090909090909091</v>
      </c>
      <c r="N20" s="16">
        <f t="shared" si="2"/>
        <v>1.1290058538953524E-05</v>
      </c>
      <c r="O20" s="25">
        <f t="shared" si="3"/>
        <v>1.026368958086684E-06</v>
      </c>
      <c r="P20" s="10">
        <f t="shared" si="4"/>
        <v>9.330626891697127E-08</v>
      </c>
      <c r="Q20" s="16">
        <f t="shared" si="0"/>
        <v>5.853109799990548E-06</v>
      </c>
    </row>
    <row r="21" spans="12:17" ht="12.75">
      <c r="L21" s="21">
        <v>12</v>
      </c>
      <c r="M21" s="28">
        <f t="shared" si="1"/>
        <v>0.08333333333333333</v>
      </c>
      <c r="N21" s="16">
        <f t="shared" si="2"/>
        <v>3.7633528463178416E-06</v>
      </c>
      <c r="O21" s="25">
        <f t="shared" si="3"/>
        <v>3.1361273719315347E-07</v>
      </c>
      <c r="P21" s="10">
        <f t="shared" si="4"/>
        <v>2.613439476609612E-08</v>
      </c>
      <c r="Q21" s="16">
        <f t="shared" si="0"/>
        <v>1.992308549628691E-06</v>
      </c>
    </row>
    <row r="22" spans="12:17" ht="12.75">
      <c r="L22" s="21">
        <v>13</v>
      </c>
      <c r="M22" s="28">
        <f t="shared" si="1"/>
        <v>0.07692307692307693</v>
      </c>
      <c r="N22" s="16">
        <f t="shared" si="2"/>
        <v>1.2544509487726139E-06</v>
      </c>
      <c r="O22" s="25">
        <f t="shared" si="3"/>
        <v>9.649622682866261E-08</v>
      </c>
      <c r="P22" s="10">
        <f t="shared" si="4"/>
        <v>7.422786679127893E-09</v>
      </c>
      <c r="Q22" s="16">
        <f t="shared" si="0"/>
        <v>6.758561226474828E-07</v>
      </c>
    </row>
    <row r="23" spans="12:17" ht="12.75">
      <c r="L23" s="21">
        <v>14</v>
      </c>
      <c r="M23" s="28">
        <f t="shared" si="1"/>
        <v>0.07142857142857142</v>
      </c>
      <c r="N23" s="16">
        <f t="shared" si="2"/>
        <v>4.1815031625753794E-07</v>
      </c>
      <c r="O23" s="25">
        <f t="shared" si="3"/>
        <v>2.986787973268128E-08</v>
      </c>
      <c r="P23" s="10">
        <f t="shared" si="4"/>
        <v>2.1334199809058056E-09</v>
      </c>
      <c r="Q23" s="16">
        <f t="shared" si="0"/>
        <v>2.2867080368868778E-07</v>
      </c>
    </row>
    <row r="24" spans="12:17" ht="12.75">
      <c r="L24" s="21">
        <v>15</v>
      </c>
      <c r="M24" s="28">
        <f t="shared" si="1"/>
        <v>0.06666666666666667</v>
      </c>
      <c r="N24" s="16">
        <f t="shared" si="2"/>
        <v>1.3938343875251265E-07</v>
      </c>
      <c r="O24" s="25">
        <f t="shared" si="3"/>
        <v>9.29222925016751E-09</v>
      </c>
      <c r="P24" s="10">
        <f t="shared" si="4"/>
        <v>6.194819500111674E-10</v>
      </c>
      <c r="Q24" s="16">
        <f t="shared" si="0"/>
        <v>7.720842168234505E-08</v>
      </c>
    </row>
    <row r="25" spans="12:17" ht="12.75">
      <c r="L25" s="21">
        <v>16</v>
      </c>
      <c r="M25" s="28">
        <f t="shared" si="1"/>
        <v>0.0625</v>
      </c>
      <c r="N25" s="16">
        <f t="shared" si="2"/>
        <v>4.6461146250837546E-08</v>
      </c>
      <c r="O25" s="25">
        <f t="shared" si="3"/>
        <v>2.9038216406773466E-09</v>
      </c>
      <c r="P25" s="10">
        <f t="shared" si="4"/>
        <v>1.8148885254233416E-10</v>
      </c>
      <c r="Q25" s="16">
        <f t="shared" si="0"/>
        <v>2.6025108324772206E-08</v>
      </c>
    </row>
    <row r="26" spans="12:17" ht="12.75">
      <c r="L26" s="21">
        <v>17</v>
      </c>
      <c r="M26" s="28">
        <f t="shared" si="1"/>
        <v>0.058823529411764705</v>
      </c>
      <c r="N26" s="16">
        <f t="shared" si="2"/>
        <v>1.5487048750279183E-08</v>
      </c>
      <c r="O26" s="25">
        <f t="shared" si="3"/>
        <v>9.110028676634814E-10</v>
      </c>
      <c r="P26" s="10">
        <f t="shared" si="4"/>
        <v>5.358840398020478E-11</v>
      </c>
      <c r="Q26" s="16">
        <f t="shared" si="0"/>
        <v>8.760473197111312E-09</v>
      </c>
    </row>
    <row r="27" spans="12:17" ht="12.75">
      <c r="L27" s="21">
        <v>18</v>
      </c>
      <c r="M27" s="28">
        <f t="shared" si="1"/>
        <v>0.05555555555555555</v>
      </c>
      <c r="N27" s="16">
        <f t="shared" si="2"/>
        <v>5.162349583426394E-09</v>
      </c>
      <c r="O27" s="25">
        <f t="shared" si="3"/>
        <v>2.867971990792441E-10</v>
      </c>
      <c r="P27" s="10">
        <f t="shared" si="4"/>
        <v>1.5933177726624672E-11</v>
      </c>
      <c r="Q27" s="16">
        <f t="shared" si="0"/>
        <v>2.9455895810827663E-09</v>
      </c>
    </row>
    <row r="28" spans="12:17" ht="12.75">
      <c r="L28" s="21">
        <v>19</v>
      </c>
      <c r="M28" s="28">
        <f t="shared" si="1"/>
        <v>0.05263157894736842</v>
      </c>
      <c r="N28" s="16">
        <f t="shared" si="2"/>
        <v>1.7207831944754647E-09</v>
      </c>
      <c r="O28" s="25">
        <f t="shared" si="3"/>
        <v>9.056753655134024E-11</v>
      </c>
      <c r="P28" s="10">
        <f t="shared" si="4"/>
        <v>4.766712450070539E-12</v>
      </c>
      <c r="Q28" s="16">
        <f t="shared" si="0"/>
        <v>9.894792860128458E-10</v>
      </c>
    </row>
    <row r="29" spans="12:17" ht="13.5" thickBot="1">
      <c r="L29" s="22">
        <v>20</v>
      </c>
      <c r="M29" s="29">
        <f t="shared" si="1"/>
        <v>0.05</v>
      </c>
      <c r="N29" s="18">
        <f t="shared" si="2"/>
        <v>5.735943981584883E-10</v>
      </c>
      <c r="O29" s="26">
        <f t="shared" si="3"/>
        <v>2.8679719907924414E-11</v>
      </c>
      <c r="P29" s="17">
        <f t="shared" si="4"/>
        <v>1.4339859953962208E-12</v>
      </c>
      <c r="Q29" s="18">
        <f t="shared" si="0"/>
        <v>3.321196422495395E-10</v>
      </c>
    </row>
    <row r="30" ht="12.75"/>
    <row r="31" spans="15:17" ht="12.75">
      <c r="O31" s="6">
        <f>SUM(O10:O29)</f>
        <v>0.8109302162029692</v>
      </c>
      <c r="P31" s="4">
        <f>SUM(P10:P29)</f>
        <v>0.7324264599535038</v>
      </c>
      <c r="Q31" s="8">
        <f>SUM(Q10:Q29)</f>
        <v>0.07481864421390899</v>
      </c>
    </row>
    <row r="32" spans="15:17" ht="15.75">
      <c r="O32" s="5" t="s">
        <v>8</v>
      </c>
      <c r="P32" s="7" t="s">
        <v>9</v>
      </c>
      <c r="Q32" s="9" t="s">
        <v>10</v>
      </c>
    </row>
    <row r="33" ht="12.75"/>
    <row r="34" ht="12.75"/>
    <row r="35" ht="12.75">
      <c r="N35" s="1" t="s">
        <v>11</v>
      </c>
    </row>
    <row r="36" spans="15:17" ht="15.75">
      <c r="O36" s="30" t="s">
        <v>12</v>
      </c>
      <c r="P36" s="30"/>
      <c r="Q36" s="8">
        <f>P31-mi1^2</f>
        <v>0.0748186444025093</v>
      </c>
    </row>
    <row r="37" ht="12.75"/>
    <row r="38" ht="12.75">
      <c r="Q38" s="1">
        <f>SQRT(Q36)</f>
        <v>0.27352996984335975</v>
      </c>
    </row>
    <row r="39" ht="12.75">
      <c r="L39" s="1" t="s">
        <v>14</v>
      </c>
    </row>
    <row r="40" ht="12.75">
      <c r="M40" s="1" t="s">
        <v>15</v>
      </c>
    </row>
    <row r="41" ht="12.75">
      <c r="M41" s="1" t="s">
        <v>16</v>
      </c>
    </row>
    <row r="42" ht="12.75">
      <c r="M42" s="1" t="s">
        <v>17</v>
      </c>
    </row>
    <row r="43" ht="12.75"/>
    <row r="44" ht="12.75">
      <c r="N44" s="1" t="s">
        <v>18</v>
      </c>
    </row>
    <row r="45" ht="12.75"/>
    <row r="47" ht="12.75">
      <c r="M47" s="1" t="s">
        <v>19</v>
      </c>
    </row>
    <row r="48" ht="12.75">
      <c r="M48" s="1" t="s">
        <v>20</v>
      </c>
    </row>
    <row r="50" ht="12.75">
      <c r="L50" s="1" t="s">
        <v>14</v>
      </c>
    </row>
    <row r="51" ht="12.75">
      <c r="M51" s="1" t="s">
        <v>21</v>
      </c>
    </row>
    <row r="52" ht="12.75">
      <c r="M52" s="1" t="s">
        <v>22</v>
      </c>
    </row>
  </sheetData>
  <mergeCells count="1">
    <mergeCell ref="O36:P36"/>
  </mergeCells>
  <printOptions/>
  <pageMargins left="0.7874015748031497" right="0.5905511811023623" top="0.984251968503937" bottom="0.984251968503937" header="0.5118110236220472" footer="0.5118110236220472"/>
  <pageSetup horizontalDpi="180" verticalDpi="180" orientation="portrait" paperSize="9" r:id="rId4"/>
  <headerFooter alignWithMargins="0">
    <oddFooter>&amp;L&amp;8 0049.xls</oddFooter>
  </headerFooter>
  <drawing r:id="rId3"/>
  <legacyDrawing r:id="rId2"/>
  <oleObjects>
    <oleObject progId="Equation.DSMT4" shapeId="75987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714</dc:creator>
  <cp:keywords/>
  <dc:description/>
  <cp:lastModifiedBy>oti73</cp:lastModifiedBy>
  <cp:lastPrinted>2003-11-13T07:12:41Z</cp:lastPrinted>
  <dcterms:created xsi:type="dcterms:W3CDTF">2003-11-06T12:45:05Z</dcterms:created>
  <dcterms:modified xsi:type="dcterms:W3CDTF">2006-09-08T18:53:43Z</dcterms:modified>
  <cp:category/>
  <cp:version/>
  <cp:contentType/>
  <cp:contentStatus/>
</cp:coreProperties>
</file>